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<sst xmlns="http://schemas.openxmlformats.org/spreadsheetml/2006/main" count="176" uniqueCount="168">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</sst>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114569308381</v>
      </c>
      <c r="C5" s="22">
        <f>C6+C9+C13+C24+C27+C35</f>
        <v>112360900033</v>
      </c>
    </row>
    <row r="6" spans="1:3" ht="12">
      <c r="A6" s="2" t="s">
        <v>3</v>
      </c>
      <c r="B6" s="19">
        <f>B7+B8</f>
        <v>851687295</v>
      </c>
      <c r="C6" s="19">
        <f>C7+C8</f>
        <v>3543852856</v>
      </c>
    </row>
    <row r="7" spans="1:3" ht="12">
      <c r="A7" s="3" t="s">
        <v>4</v>
      </c>
      <c r="B7" s="20">
        <v>851687295</v>
      </c>
      <c r="C7" s="20">
        <v>3543852856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74000000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74000000</v>
      </c>
    </row>
    <row r="13" spans="1:3" ht="12">
      <c r="A13" s="4" t="s">
        <v>7</v>
      </c>
      <c r="B13" s="19">
        <f>B14+B17+B18+B19+B20+B21+B22+B23</f>
        <v>62610644838</v>
      </c>
      <c r="C13" s="19">
        <f>C14+C17+C18+C19+C20+C21+C22+C23</f>
        <v>68619510065</v>
      </c>
    </row>
    <row r="14" spans="1:3" ht="12">
      <c r="A14" s="5" t="s">
        <v>8</v>
      </c>
      <c r="B14" s="20">
        <v>17373315698</v>
      </c>
      <c r="C14" s="20">
        <v>23799766532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4666919575</v>
      </c>
      <c r="C17" s="20">
        <v>4453261445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44936656228</v>
      </c>
      <c r="C21" s="20">
        <v>44732728751</v>
      </c>
    </row>
    <row r="22" spans="1:3" ht="12">
      <c r="A22" s="6" t="s">
        <v>54</v>
      </c>
      <c r="B22" s="20">
        <v>-4366246663</v>
      </c>
      <c r="C22" s="20">
        <v>-4366246663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45405514859</v>
      </c>
      <c r="C24" s="19">
        <f>C25+C26</f>
        <v>34689097967</v>
      </c>
    </row>
    <row r="25" spans="1:3" ht="12">
      <c r="A25" s="6" t="s">
        <v>56</v>
      </c>
      <c r="B25" s="20">
        <v>45405514859</v>
      </c>
      <c r="C25" s="20">
        <v>34689097967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5701461389</v>
      </c>
      <c r="C27" s="19">
        <f>C28+C31+C32+C33+C34</f>
        <v>5434439145</v>
      </c>
    </row>
    <row r="28" spans="1:3" s="21" customFormat="1" ht="12">
      <c r="A28" s="5" t="s">
        <v>14</v>
      </c>
      <c r="B28" s="20">
        <v>641041536</v>
      </c>
      <c r="C28" s="20">
        <v>1149711390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4928589932</v>
      </c>
      <c r="C31" s="20">
        <v>4215717630</v>
      </c>
    </row>
    <row r="32" spans="1:3" ht="12">
      <c r="A32" s="5" t="s">
        <v>18</v>
      </c>
      <c r="B32" s="20">
        <v>131829921</v>
      </c>
      <c r="C32" s="20">
        <v>69010125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457659405708</v>
      </c>
      <c r="C38" s="19">
        <f>C39+C49+C59+C62+C65+C71</f>
        <v>459724725282</v>
      </c>
    </row>
    <row r="39" spans="1:3" ht="12">
      <c r="A39" s="2" t="s">
        <v>22</v>
      </c>
      <c r="B39" s="19">
        <f>B40+B41+B42+B43+B44+B45+B48</f>
        <v>110000000000</v>
      </c>
      <c r="C39" s="19">
        <f>C40+C41+C42+C43+C44+C45+C48</f>
        <v>110000000000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110000000000</v>
      </c>
      <c r="C45" s="20">
        <v>110000000000</v>
      </c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76626176486</v>
      </c>
      <c r="C49" s="19">
        <f>C50+C53+C56</f>
        <v>78525131332</v>
      </c>
    </row>
    <row r="50" spans="1:3" ht="12">
      <c r="A50" s="7" t="s">
        <v>26</v>
      </c>
      <c r="B50" s="19">
        <f>B51+B52</f>
        <v>76595297758</v>
      </c>
      <c r="C50" s="19">
        <f>C51+C52</f>
        <v>78483064302</v>
      </c>
    </row>
    <row r="51" spans="1:3" ht="12.75">
      <c r="A51" s="13" t="s">
        <v>29</v>
      </c>
      <c r="B51" s="20">
        <v>119611174703</v>
      </c>
      <c r="C51" s="20">
        <v>118911174703</v>
      </c>
    </row>
    <row r="52" spans="1:3" ht="12.75">
      <c r="A52" s="13" t="s">
        <v>68</v>
      </c>
      <c r="B52" s="20">
        <v>-43015876945</v>
      </c>
      <c r="C52" s="20">
        <v>-40428110401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30878728</v>
      </c>
      <c r="C56" s="19">
        <f>C57+C58</f>
        <v>42067030</v>
      </c>
    </row>
    <row r="57" spans="1:3" ht="12.75">
      <c r="A57" s="13" t="s">
        <v>29</v>
      </c>
      <c r="B57" s="20">
        <v>810751750</v>
      </c>
      <c r="C57" s="20">
        <v>810751750</v>
      </c>
    </row>
    <row r="58" spans="1:3" ht="12.75">
      <c r="A58" s="13" t="s">
        <v>70</v>
      </c>
      <c r="B58" s="20">
        <v>-779873022</v>
      </c>
      <c r="C58" s="20">
        <v>-768684720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161808816890</v>
      </c>
      <c r="C62" s="19">
        <f>C63+C64</f>
        <v>161933643853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161808816890</v>
      </c>
      <c r="C64" s="20">
        <v>161933643853</v>
      </c>
    </row>
    <row r="65" spans="1:3" ht="12">
      <c r="A65" s="7" t="s">
        <v>30</v>
      </c>
      <c r="B65" s="19">
        <f>B66+B67+B68+B69+B70</f>
        <v>93960000000</v>
      </c>
      <c r="C65" s="19">
        <f>C66+C67+C68+C69+C70</f>
        <v>93960000000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93960000000</v>
      </c>
      <c r="C68" s="20">
        <v>93960000000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15264412332</v>
      </c>
      <c r="C71" s="19">
        <f>C72+C73+C74+C75</f>
        <v>15305950097</v>
      </c>
    </row>
    <row r="72" spans="1:3" ht="12">
      <c r="A72" s="6" t="s">
        <v>78</v>
      </c>
      <c r="B72" s="20">
        <v>15264412332</v>
      </c>
      <c r="C72" s="20">
        <v>15305950097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572228714089</v>
      </c>
      <c r="C77" s="19">
        <f>C5+C38</f>
        <v>572085625315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377205888105</v>
      </c>
      <c r="C79" s="19">
        <f>C80+C102</f>
        <v>370934236597</v>
      </c>
    </row>
    <row r="80" spans="1:3" ht="12">
      <c r="A80" s="4" t="s">
        <v>34</v>
      </c>
      <c r="B80" s="19">
        <f>B81+B84+B85+B86+B87+B88+B89+B90+B91+B93+B94+B95+B96+B97+B98</f>
        <v>167628911923</v>
      </c>
      <c r="C80" s="19">
        <f>C81+C84+C85+C86+C87+C88+C89+C90+C91+C93+C94+C95+C96+C97+C98</f>
        <v>156467260415</v>
      </c>
    </row>
    <row r="81" spans="1:3" s="21" customFormat="1" ht="12">
      <c r="A81" s="5" t="s">
        <v>88</v>
      </c>
      <c r="B81" s="20">
        <v>52886115418</v>
      </c>
      <c r="C81" s="20">
        <v>50211435208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11784193804</v>
      </c>
      <c r="C84" s="20">
        <v>6779340932</v>
      </c>
    </row>
    <row r="85" spans="1:3" ht="12">
      <c r="A85" s="6" t="s">
        <v>85</v>
      </c>
      <c r="B85" s="20">
        <v>42490064343</v>
      </c>
      <c r="C85" s="20">
        <v>42750203975</v>
      </c>
    </row>
    <row r="86" spans="1:3" ht="12">
      <c r="A86" s="6" t="s">
        <v>86</v>
      </c>
      <c r="B86" s="20">
        <v>723540664</v>
      </c>
      <c r="C86" s="20">
        <v>2042837634</v>
      </c>
    </row>
    <row r="87" spans="1:3" ht="12">
      <c r="A87" s="6" t="s">
        <v>87</v>
      </c>
      <c r="B87" s="20">
        <v>4410057321</v>
      </c>
      <c r="C87" s="20">
        <v>5459783120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40995190649</v>
      </c>
      <c r="C91" s="20">
        <v>33265909822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14054695950</v>
      </c>
      <c r="C93" s="20">
        <v>15672695950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285053774</v>
      </c>
      <c r="C95" s="20">
        <v>285053774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209576976182</v>
      </c>
      <c r="C102" s="19">
        <f>SUM(C103:C115)</f>
        <v>214466976182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107661397870</v>
      </c>
      <c r="C109" s="20">
        <v>112551397870</v>
      </c>
    </row>
    <row r="110" spans="1:3" ht="12">
      <c r="A110" s="9" t="s">
        <v>107</v>
      </c>
      <c r="B110" s="20">
        <v>101915578312</v>
      </c>
      <c r="C110" s="20">
        <v>101915578312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194847535984</v>
      </c>
      <c r="C116" s="19">
        <f>C117</f>
        <v>200976098718</v>
      </c>
    </row>
    <row r="117" spans="1:3" ht="12">
      <c r="A117" s="7" t="s">
        <v>39</v>
      </c>
      <c r="B117" s="19">
        <f>B118+B121+B122+B123+B124+B125+B126+B127+B128+B129+B130+B133+B134</f>
        <v>194847535984</v>
      </c>
      <c r="C117" s="19">
        <f>C118+C121+C122+C123+C124+C125+C126+C127+C128+C129+C130+C133+C134</f>
        <v>200976098718</v>
      </c>
    </row>
    <row r="118" spans="1:3" ht="12">
      <c r="A118" s="7" t="s">
        <v>40</v>
      </c>
      <c r="B118" s="19">
        <f>B119+B120</f>
        <v>200000000000</v>
      </c>
      <c r="C118" s="19">
        <f>C119+C120</f>
        <v>200000000000</v>
      </c>
    </row>
    <row r="119" spans="1:3" ht="12">
      <c r="A119" s="16" t="s">
        <v>114</v>
      </c>
      <c r="B119" s="20">
        <v>200000000000</v>
      </c>
      <c r="C119" s="20">
        <v>200000000000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4902500000</v>
      </c>
      <c r="C121" s="20">
        <v>4902500000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3267017189</v>
      </c>
      <c r="C127" s="20">
        <v>3267017189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249948734</v>
      </c>
      <c r="C129" s="20">
        <v>249948734</v>
      </c>
    </row>
    <row r="130" spans="1:3" ht="12">
      <c r="A130" s="7" t="s">
        <v>122</v>
      </c>
      <c r="B130" s="19">
        <f>B131+B132</f>
        <v>-13571929939</v>
      </c>
      <c r="C130" s="19">
        <f>C131+C132</f>
        <v>-7443367205</v>
      </c>
    </row>
    <row r="131" spans="1:3" ht="12">
      <c r="A131" s="16" t="s">
        <v>123</v>
      </c>
      <c r="B131" s="20">
        <v>-7443367205</v>
      </c>
      <c r="C131" s="20">
        <v>-7457838618</v>
      </c>
    </row>
    <row r="132" spans="1:3" ht="12">
      <c r="A132" s="16" t="s">
        <v>124</v>
      </c>
      <c r="B132" s="20">
        <v>-6128562734</v>
      </c>
      <c r="C132" s="20">
        <v>14471413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175290000</v>
      </c>
      <c r="C135" s="19">
        <f>C136+C137</f>
        <v>175290000</v>
      </c>
    </row>
    <row r="136" spans="1:3" ht="12">
      <c r="A136" s="25" t="s">
        <v>165</v>
      </c>
      <c r="B136" s="20">
        <v>175290000</v>
      </c>
      <c r="C136" s="20">
        <v>175290000</v>
      </c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572228714089</v>
      </c>
      <c r="C138" s="19">
        <f>C79+C116+C135</f>
        <v>572085625315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39165769406</v>
      </c>
      <c r="C149" s="20">
        <v>40815666203</v>
      </c>
    </row>
    <row r="150" spans="1:3" ht="12">
      <c r="A150" s="3" t="s">
        <v>139</v>
      </c>
      <c r="B150" s="20">
        <v>260724764</v>
      </c>
      <c r="C150" s="20">
        <v>228967021</v>
      </c>
    </row>
    <row r="151" spans="1:3" ht="12">
      <c r="A151" s="2" t="s">
        <v>140</v>
      </c>
      <c r="B151" s="19">
        <f>B149-B150</f>
        <v>38905044642</v>
      </c>
      <c r="C151" s="19">
        <f>C149-C150</f>
        <v>40586699182</v>
      </c>
    </row>
    <row r="152" spans="1:3" ht="12">
      <c r="A152" s="3" t="s">
        <v>141</v>
      </c>
      <c r="B152" s="20">
        <v>37051120022</v>
      </c>
      <c r="C152" s="20">
        <v>34191486910</v>
      </c>
    </row>
    <row r="153" spans="1:3" ht="12">
      <c r="A153" s="2" t="s">
        <v>142</v>
      </c>
      <c r="B153" s="19">
        <f>B151-B152</f>
        <v>1853924620</v>
      </c>
      <c r="C153" s="19">
        <f>C151-C152</f>
        <v>6395212272</v>
      </c>
    </row>
    <row r="154" spans="1:3" ht="12">
      <c r="A154" s="3" t="s">
        <v>143</v>
      </c>
      <c r="B154" s="20">
        <v>1991340</v>
      </c>
      <c r="C154" s="20">
        <v>1858148158</v>
      </c>
    </row>
    <row r="155" spans="1:3" ht="12">
      <c r="A155" s="3" t="s">
        <v>144</v>
      </c>
      <c r="B155" s="20">
        <v>278552983</v>
      </c>
      <c r="C155" s="20">
        <v>3068289776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1102302667</v>
      </c>
      <c r="C158" s="20">
        <v>881957545</v>
      </c>
    </row>
    <row r="159" spans="1:3" ht="12">
      <c r="A159" s="3" t="s">
        <v>148</v>
      </c>
      <c r="B159" s="20">
        <v>2500125951</v>
      </c>
      <c r="C159" s="20">
        <v>2668173481</v>
      </c>
    </row>
    <row r="160" spans="1:3" ht="12">
      <c r="A160" s="2" t="s">
        <v>149</v>
      </c>
      <c r="B160" s="19">
        <f>B153+B154-B155+B157-B158-B159</f>
        <v>-2025065641</v>
      </c>
      <c r="C160" s="19">
        <f>C153+C154-C155+C157-C158-C159</f>
        <v>1634939628</v>
      </c>
    </row>
    <row r="161" spans="1:3" ht="12">
      <c r="A161" s="3" t="s">
        <v>150</v>
      </c>
      <c r="B161" s="20">
        <v>327303250</v>
      </c>
      <c r="C161" s="20">
        <v>945124206</v>
      </c>
    </row>
    <row r="162" spans="1:3" ht="12">
      <c r="A162" s="3" t="s">
        <v>151</v>
      </c>
      <c r="B162" s="20">
        <v>159568626</v>
      </c>
      <c r="C162" s="20">
        <v>1328894</v>
      </c>
    </row>
    <row r="163" spans="1:3" ht="12">
      <c r="A163" s="2" t="s">
        <v>152</v>
      </c>
      <c r="B163" s="19">
        <f>B161-B162</f>
        <v>167734624</v>
      </c>
      <c r="C163" s="19">
        <f>C161-C162</f>
        <v>943795312</v>
      </c>
    </row>
    <row r="164" spans="1:3" ht="12">
      <c r="A164" s="2" t="s">
        <v>153</v>
      </c>
      <c r="B164" s="19">
        <f>B160+B163</f>
        <v>-1857331017</v>
      </c>
      <c r="C164" s="19">
        <f>C160+C163</f>
        <v>2578734940</v>
      </c>
    </row>
    <row r="165" spans="1:3" ht="12">
      <c r="A165" s="3" t="s">
        <v>154</v>
      </c>
      <c r="B165" s="20"/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-1857331017</v>
      </c>
      <c r="C167" s="19">
        <f>C164-C165-C166</f>
        <v>2578734940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2018-07-30T03:27:08Z</dcterms:created>
  <dcterms:modified xsi:type="dcterms:W3CDTF">2018-07-30T03:48:10Z</dcterms:modified>
  <cp:category/>
  <cp:version/>
  <cp:contentType/>
  <cp:contentStatus/>
</cp:coreProperties>
</file>